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90" windowHeight="7050"/>
  </bookViews>
  <sheets>
    <sheet name="Hoja1" sheetId="1" r:id="rId1"/>
  </sheets>
  <definedNames>
    <definedName name="_xlnm.Print_Titles" localSheetId="0">Hoja1!$1:$5</definedName>
  </definedNames>
  <calcPr calcId="162913"/>
  <fileRecoveryPr repairLoad="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1"/>
  <c r="E14" s="1"/>
  <c r="E41"/>
  <c r="E55"/>
  <c r="E73"/>
  <c r="E64"/>
  <c r="E39"/>
  <c r="E24"/>
  <c r="E10"/>
  <c r="E22" l="1"/>
  <c r="E7" s="1"/>
  <c r="E6" s="1"/>
  <c r="E8"/>
</calcChain>
</file>

<file path=xl/sharedStrings.xml><?xml version="1.0" encoding="utf-8"?>
<sst xmlns="http://schemas.openxmlformats.org/spreadsheetml/2006/main" count="81" uniqueCount="75">
  <si>
    <t xml:space="preserve">Instituto De Desarrollo y Credito Corporativo (IDECOOP)  </t>
  </si>
  <si>
    <t>Balance General</t>
  </si>
  <si>
    <t>Al 31  de Octubre  2023</t>
  </si>
  <si>
    <t xml:space="preserve"> (Valores en RD$)</t>
  </si>
  <si>
    <t>Activos</t>
  </si>
  <si>
    <t>Activos corrientes</t>
  </si>
  <si>
    <t>Disponibilidades</t>
  </si>
  <si>
    <t>Moneda Nacional</t>
  </si>
  <si>
    <t>CAJA GENERAL</t>
  </si>
  <si>
    <t xml:space="preserve">CAJA GENERAL </t>
  </si>
  <si>
    <t>Cajas Chica</t>
  </si>
  <si>
    <t>Caja Chica</t>
  </si>
  <si>
    <t>Bancos, Instituciones Financieras y Cooperativas</t>
  </si>
  <si>
    <t>Cuentas Corrientes</t>
  </si>
  <si>
    <t>Banco de Reservas (106000489)</t>
  </si>
  <si>
    <t>Banco de Reservas (102418870)</t>
  </si>
  <si>
    <t>Ingresos del Gobierno</t>
  </si>
  <si>
    <t>Banco de Reservas (102493863)</t>
  </si>
  <si>
    <t>Banco de Reservas (102524548)UT</t>
  </si>
  <si>
    <t>Banco de Reservas (9603978996)</t>
  </si>
  <si>
    <t>Activos Diferidos</t>
  </si>
  <si>
    <t>Fianzas y Depositos</t>
  </si>
  <si>
    <t>Deposito Agua y Basura</t>
  </si>
  <si>
    <t>Deposito de Telefono</t>
  </si>
  <si>
    <t>Deposito de Alquileres</t>
  </si>
  <si>
    <t>Deposito de Electricidad</t>
  </si>
  <si>
    <t>Deposito Cuenta CCC-CA</t>
  </si>
  <si>
    <t>Carmen Antonia Segura</t>
  </si>
  <si>
    <t>Rosa Rodriguez</t>
  </si>
  <si>
    <t>Elizabeth Alcantara</t>
  </si>
  <si>
    <t>Abraham Abukama Cabrera</t>
  </si>
  <si>
    <t>Ramon</t>
  </si>
  <si>
    <t>Deulin</t>
  </si>
  <si>
    <t>Marichal</t>
  </si>
  <si>
    <t>Mildred</t>
  </si>
  <si>
    <t>Yohnny Wascar</t>
  </si>
  <si>
    <t>Gasto Pagado Por Adelantado</t>
  </si>
  <si>
    <t>Programa de Computo y Licenciamiento</t>
  </si>
  <si>
    <t>Activos No Corriente</t>
  </si>
  <si>
    <t>Bienes en Uso Neto</t>
  </si>
  <si>
    <t>Propiedad Planta y Equipos</t>
  </si>
  <si>
    <t>Edificios y Terrenos</t>
  </si>
  <si>
    <t>Mobiliario y enseres Equipo de Oficinas y Computos</t>
  </si>
  <si>
    <t>Equipos de Transportte</t>
  </si>
  <si>
    <t>Otros Activos</t>
  </si>
  <si>
    <t>Electrodomesticos</t>
  </si>
  <si>
    <t>Depreciacion Acumulada</t>
  </si>
  <si>
    <t>Mobiliario de Oficina</t>
  </si>
  <si>
    <t>Equipo de Transporte</t>
  </si>
  <si>
    <t>Equipo de Computos</t>
  </si>
  <si>
    <t>BIENES INTANGIBLES</t>
  </si>
  <si>
    <t>INVESTIGACIÓN Y DESARROLLO</t>
  </si>
  <si>
    <t>PROGRAMAS DE INFORMÁTICA Y BASE DE DATOS</t>
  </si>
  <si>
    <t>AMORTIZACION BIENES INTANGIBLES</t>
  </si>
  <si>
    <t>INVESTIGACION Y DESARROLLO</t>
  </si>
  <si>
    <t>PROGRAMAS DE INFORMATICA Y BASE DE DATOS</t>
  </si>
  <si>
    <t>Pasivos</t>
  </si>
  <si>
    <t>Pasivos Corrientes</t>
  </si>
  <si>
    <t>Cuentas Por Pagar Año 2016</t>
  </si>
  <si>
    <t xml:space="preserve">Cuentas Por Pagar </t>
  </si>
  <si>
    <t>RETENCIONES Y ACUMULACIONES POR PAGAR</t>
  </si>
  <si>
    <t>ITBIS RETENIDO</t>
  </si>
  <si>
    <t>5% ESTADO</t>
  </si>
  <si>
    <t>Capital Reservas y Superavit</t>
  </si>
  <si>
    <t>Patrimonio y Reservas</t>
  </si>
  <si>
    <t>Patrimonio Institucional</t>
  </si>
  <si>
    <t>Donaciones</t>
  </si>
  <si>
    <t>Resultado de Periodos Anteriores</t>
  </si>
  <si>
    <t>Ajustes Años Anteriores</t>
  </si>
  <si>
    <t>Ajustes Del Periodo</t>
  </si>
  <si>
    <t>Resultado Del Periodo</t>
  </si>
  <si>
    <t>TOTAL ACTIVOS  113,670,817.57</t>
  </si>
  <si>
    <t>TOTAL PASIVOS + PATRIMONIO 113,670,817.57</t>
  </si>
  <si>
    <t xml:space="preserve"> Firma del Contador General</t>
  </si>
  <si>
    <t xml:space="preserve"> Firma del Director  Financiero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</si>
</sst>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* #,##0.00_-;\-* #,##0.00_-;_-* &quot;-&quot;??_-;_-@_-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4"/>
      <color theme="1"/>
      <name val="Calibri"/>
      <family val="2"/>
      <scheme val="minor"/>
    </font>
    <font>
      <b/>
      <sz val="9"/>
      <color rgb="FF231F20"/>
      <name val="Times New Roman"/>
      <family val="1"/>
    </font>
    <font>
      <b/>
      <sz val="10"/>
      <color rgb="FF231F2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rgb="FF231F20"/>
      <name val="Times New Roman"/>
      <family val="1"/>
    </font>
    <font>
      <b/>
      <u/>
      <sz val="9"/>
      <color rgb="FF231F20"/>
      <name val="Times New Roman"/>
      <family val="1"/>
    </font>
    <font>
      <sz val="10"/>
      <color rgb="FF231F20"/>
      <name val="Calibri"/>
      <family val="2"/>
      <scheme val="minor"/>
    </font>
    <font>
      <b/>
      <u/>
      <sz val="10"/>
      <color rgb="FF231F20"/>
      <name val="Times New Roman"/>
      <family val="1"/>
    </font>
    <font>
      <b/>
      <sz val="10"/>
      <color rgb="FF231F20"/>
      <name val="Calibri"/>
      <family val="2"/>
      <scheme val="minor"/>
    </font>
    <font>
      <sz val="9"/>
      <color rgb="FF231F20"/>
      <name val="Times New Roman"/>
      <family val="1"/>
    </font>
    <font>
      <b/>
      <sz val="10"/>
      <color rgb="FF231F20"/>
      <name val="Calibri"/>
      <family val="2"/>
    </font>
    <font>
      <sz val="11"/>
      <name val="Calibri"/>
      <family val="2"/>
      <scheme val="minor"/>
    </font>
    <font>
      <sz val="9"/>
      <name val="Times New Roman"/>
      <family val="1"/>
    </font>
    <font>
      <sz val="10"/>
      <name val="Times New Roman"/>
      <family val="1"/>
    </font>
    <font>
      <b/>
      <u/>
      <sz val="9"/>
      <name val="Times New Roman"/>
      <family val="1"/>
    </font>
    <font>
      <sz val="10"/>
      <name val="Calibri"/>
      <family val="2"/>
      <scheme val="minor"/>
    </font>
    <font>
      <b/>
      <u/>
      <sz val="10"/>
      <color rgb="FFFF0000"/>
      <name val="Times New Roman"/>
      <family val="1"/>
    </font>
    <font>
      <b/>
      <u val="singleAccounting"/>
      <sz val="11"/>
      <color theme="1"/>
      <name val="Calibri"/>
      <family val="2"/>
      <scheme val="minor"/>
    </font>
    <font>
      <b/>
      <u val="singleAccounting"/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67">
    <xf numFmtId="0" fontId="0" fillId="0" borderId="0" xfId="0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164" fontId="8" fillId="0" borderId="0" xfId="1" applyFont="1" applyAlignment="1">
      <alignment vertical="center" wrapText="1"/>
    </xf>
    <xf numFmtId="43" fontId="0" fillId="0" borderId="0" xfId="0" applyNumberFormat="1"/>
    <xf numFmtId="0" fontId="9" fillId="0" borderId="0" xfId="0" applyFont="1" applyAlignment="1">
      <alignment vertical="center" wrapText="1"/>
    </xf>
    <xf numFmtId="164" fontId="8" fillId="0" borderId="0" xfId="1" applyFont="1" applyBorder="1" applyAlignment="1">
      <alignment vertical="center" wrapText="1"/>
    </xf>
    <xf numFmtId="0" fontId="10" fillId="0" borderId="0" xfId="0" applyFont="1" applyAlignment="1">
      <alignment horizontal="left" vertical="center" wrapText="1" indent="1"/>
    </xf>
    <xf numFmtId="164" fontId="10" fillId="0" borderId="0" xfId="1" applyNumberFormat="1" applyFont="1" applyBorder="1" applyAlignment="1">
      <alignment horizontal="center" vertical="center" wrapText="1"/>
    </xf>
    <xf numFmtId="164" fontId="10" fillId="0" borderId="0" xfId="1" applyFont="1" applyBorder="1" applyAlignment="1">
      <alignment horizontal="center" vertical="center" wrapText="1"/>
    </xf>
    <xf numFmtId="0" fontId="0" fillId="2" borderId="0" xfId="0" applyFill="1"/>
    <xf numFmtId="164" fontId="7" fillId="0" borderId="0" xfId="1" applyFont="1" applyBorder="1"/>
    <xf numFmtId="164" fontId="6" fillId="0" borderId="0" xfId="1" applyFont="1" applyBorder="1" applyAlignment="1">
      <alignment horizontal="center" vertical="center" wrapText="1"/>
    </xf>
    <xf numFmtId="164" fontId="7" fillId="0" borderId="0" xfId="1" applyFont="1" applyFill="1" applyBorder="1"/>
    <xf numFmtId="164" fontId="11" fillId="0" borderId="0" xfId="1" applyFont="1" applyBorder="1" applyAlignment="1">
      <alignment horizontal="center" vertical="center" wrapText="1"/>
    </xf>
    <xf numFmtId="164" fontId="12" fillId="0" borderId="0" xfId="1" applyFont="1" applyFill="1" applyBorder="1" applyAlignment="1">
      <alignment horizontal="center" vertical="center" wrapText="1"/>
    </xf>
    <xf numFmtId="164" fontId="13" fillId="0" borderId="0" xfId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4" fontId="14" fillId="0" borderId="0" xfId="1" applyFont="1" applyBorder="1" applyAlignment="1">
      <alignment horizontal="center" vertical="center" wrapText="1"/>
    </xf>
    <xf numFmtId="164" fontId="14" fillId="0" borderId="0" xfId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164" fontId="4" fillId="0" borderId="0" xfId="1" applyFont="1" applyBorder="1" applyAlignment="1">
      <alignment vertical="center" wrapText="1"/>
    </xf>
    <xf numFmtId="164" fontId="7" fillId="0" borderId="0" xfId="1" applyFont="1" applyFill="1" applyBorder="1" applyAlignment="1">
      <alignment vertical="center" wrapText="1"/>
    </xf>
    <xf numFmtId="0" fontId="15" fillId="0" borderId="0" xfId="0" applyFont="1" applyAlignment="1">
      <alignment horizontal="right" vertical="center" wrapText="1"/>
    </xf>
    <xf numFmtId="164" fontId="10" fillId="0" borderId="0" xfId="1" applyFont="1" applyFill="1" applyBorder="1" applyAlignment="1">
      <alignment horizontal="right" vertical="center" wrapText="1"/>
    </xf>
    <xf numFmtId="164" fontId="6" fillId="0" borderId="0" xfId="1" applyFont="1" applyBorder="1" applyAlignment="1">
      <alignment horizontal="right" vertical="center" wrapText="1"/>
    </xf>
    <xf numFmtId="164" fontId="13" fillId="0" borderId="0" xfId="1" applyFont="1" applyFill="1" applyBorder="1" applyAlignment="1">
      <alignment horizontal="center" vertical="center" wrapText="1"/>
    </xf>
    <xf numFmtId="164" fontId="16" fillId="0" borderId="0" xfId="1" applyFont="1" applyBorder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164" fontId="15" fillId="0" borderId="0" xfId="1" applyFont="1" applyBorder="1" applyAlignment="1">
      <alignment horizontal="center" vertical="center" wrapText="1"/>
    </xf>
    <xf numFmtId="164" fontId="10" fillId="0" borderId="0" xfId="1" applyFont="1" applyFill="1" applyBorder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12" fillId="2" borderId="0" xfId="0" applyFont="1" applyFill="1" applyAlignment="1">
      <alignment vertical="center" wrapText="1"/>
    </xf>
    <xf numFmtId="0" fontId="17" fillId="0" borderId="0" xfId="0" applyFont="1"/>
    <xf numFmtId="164" fontId="18" fillId="0" borderId="0" xfId="1" applyFont="1" applyBorder="1" applyAlignment="1">
      <alignment horizontal="center" vertical="center" wrapText="1"/>
    </xf>
    <xf numFmtId="164" fontId="19" fillId="0" borderId="0" xfId="1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 wrapText="1"/>
    </xf>
    <xf numFmtId="164" fontId="20" fillId="0" borderId="0" xfId="1" applyFont="1" applyFill="1" applyBorder="1" applyAlignment="1">
      <alignment horizontal="center" vertical="center" wrapText="1"/>
    </xf>
    <xf numFmtId="164" fontId="1" fillId="0" borderId="0" xfId="1" applyFont="1"/>
    <xf numFmtId="0" fontId="21" fillId="0" borderId="0" xfId="0" applyFont="1" applyAlignment="1">
      <alignment vertical="center" wrapText="1"/>
    </xf>
    <xf numFmtId="164" fontId="22" fillId="0" borderId="0" xfId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164" fontId="11" fillId="0" borderId="0" xfId="1" applyFont="1" applyFill="1" applyBorder="1" applyAlignment="1">
      <alignment horizontal="center" vertical="center" wrapText="1"/>
    </xf>
    <xf numFmtId="164" fontId="6" fillId="0" borderId="0" xfId="1" applyFont="1" applyFill="1" applyBorder="1" applyAlignment="1">
      <alignment horizontal="center" vertical="center" wrapText="1"/>
    </xf>
    <xf numFmtId="0" fontId="2" fillId="0" borderId="0" xfId="0" applyFont="1"/>
    <xf numFmtId="0" fontId="14" fillId="0" borderId="0" xfId="0" applyFont="1" applyAlignment="1">
      <alignment vertical="center" wrapText="1"/>
    </xf>
    <xf numFmtId="165" fontId="0" fillId="0" borderId="0" xfId="0" applyNumberFormat="1"/>
    <xf numFmtId="164" fontId="8" fillId="0" borderId="2" xfId="1" applyFont="1" applyBorder="1"/>
    <xf numFmtId="165" fontId="23" fillId="0" borderId="3" xfId="0" applyNumberFormat="1" applyFont="1" applyBorder="1"/>
    <xf numFmtId="0" fontId="0" fillId="0" borderId="3" xfId="0" applyBorder="1"/>
    <xf numFmtId="0" fontId="7" fillId="0" borderId="0" xfId="0" applyFont="1"/>
    <xf numFmtId="164" fontId="24" fillId="0" borderId="0" xfId="1" applyFont="1"/>
    <xf numFmtId="165" fontId="23" fillId="0" borderId="0" xfId="0" applyNumberFormat="1" applyFont="1"/>
    <xf numFmtId="0" fontId="25" fillId="0" borderId="4" xfId="0" applyFont="1" applyBorder="1"/>
    <xf numFmtId="164" fontId="7" fillId="0" borderId="0" xfId="1" applyFont="1" applyFill="1"/>
    <xf numFmtId="165" fontId="0" fillId="0" borderId="4" xfId="0" applyNumberFormat="1" applyBorder="1"/>
    <xf numFmtId="0" fontId="0" fillId="0" borderId="4" xfId="0" applyBorder="1"/>
    <xf numFmtId="0" fontId="2" fillId="0" borderId="0" xfId="0" applyFont="1" applyAlignment="1">
      <alignment horizontal="center"/>
    </xf>
    <xf numFmtId="165" fontId="2" fillId="0" borderId="0" xfId="0" applyNumberFormat="1" applyFont="1"/>
    <xf numFmtId="165" fontId="8" fillId="0" borderId="0" xfId="0" applyNumberFormat="1" applyFont="1"/>
    <xf numFmtId="0" fontId="8" fillId="0" borderId="0" xfId="0" applyFont="1"/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165" fontId="2" fillId="0" borderId="0" xfId="0" applyNumberFormat="1" applyFont="1" applyAlignment="1">
      <alignment horizontal="center"/>
    </xf>
    <xf numFmtId="0" fontId="0" fillId="0" borderId="0" xfId="0" applyFill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523875</xdr:colOff>
      <xdr:row>0</xdr:row>
      <xdr:rowOff>0</xdr:rowOff>
    </xdr:from>
    <xdr:to>
      <xdr:col>1</xdr:col>
      <xdr:colOff>600075</xdr:colOff>
      <xdr:row>4</xdr:row>
      <xdr:rowOff>38100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3875" y="0"/>
          <a:ext cx="1019175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9"/>
  <sheetViews>
    <sheetView tabSelected="1" workbookViewId="0">
      <selection activeCell="M17" sqref="M17"/>
    </sheetView>
  </sheetViews>
  <sheetFormatPr baseColWidth="10" defaultRowHeight="15"/>
  <cols>
    <col min="1" max="1" width="14.140625" customWidth="1"/>
    <col min="2" max="2" width="36.7109375" customWidth="1"/>
    <col min="4" max="4" width="15.7109375" customWidth="1"/>
    <col min="5" max="5" width="16.7109375" customWidth="1"/>
    <col min="6" max="6" width="6.28515625" customWidth="1"/>
  </cols>
  <sheetData>
    <row r="1" spans="1:7" ht="15.75">
      <c r="B1" s="64" t="s">
        <v>0</v>
      </c>
      <c r="C1" s="64"/>
      <c r="D1" s="64"/>
      <c r="E1" s="64"/>
    </row>
    <row r="2" spans="1:7" ht="15.75">
      <c r="B2" s="64" t="s">
        <v>1</v>
      </c>
      <c r="C2" s="64"/>
      <c r="D2" s="64"/>
      <c r="E2" s="64"/>
    </row>
    <row r="3" spans="1:7" ht="15.75">
      <c r="B3" s="64" t="s">
        <v>2</v>
      </c>
      <c r="C3" s="64"/>
      <c r="D3" s="64"/>
      <c r="E3" s="64"/>
    </row>
    <row r="4" spans="1:7" ht="15.75">
      <c r="B4" s="64" t="s">
        <v>3</v>
      </c>
      <c r="C4" s="64"/>
      <c r="D4" s="64"/>
      <c r="E4" s="64"/>
    </row>
    <row r="5" spans="1:7" ht="18.75">
      <c r="B5" s="1"/>
      <c r="E5" s="2">
        <v>2023</v>
      </c>
    </row>
    <row r="6" spans="1:7">
      <c r="A6">
        <v>1</v>
      </c>
      <c r="B6" s="3" t="s">
        <v>4</v>
      </c>
      <c r="C6" s="4"/>
      <c r="D6" s="4"/>
      <c r="E6" s="5">
        <f>E7+E41+E55</f>
        <v>113670817.56999996</v>
      </c>
      <c r="G6" s="6"/>
    </row>
    <row r="7" spans="1:7" ht="15.75">
      <c r="A7">
        <v>10</v>
      </c>
      <c r="B7" s="3" t="s">
        <v>5</v>
      </c>
      <c r="C7" s="7"/>
      <c r="E7" s="8">
        <f>E12+E14+E22+E10</f>
        <v>44975493.259999983</v>
      </c>
      <c r="G7" s="6"/>
    </row>
    <row r="8" spans="1:7">
      <c r="A8">
        <v>101</v>
      </c>
      <c r="B8" s="9" t="s">
        <v>6</v>
      </c>
      <c r="C8" s="10"/>
      <c r="E8" s="11">
        <f>E12+E14+E10</f>
        <v>37588139.969999984</v>
      </c>
      <c r="F8" s="66"/>
      <c r="G8" s="66"/>
    </row>
    <row r="9" spans="1:7">
      <c r="A9">
        <v>10101</v>
      </c>
      <c r="B9" s="9" t="s">
        <v>7</v>
      </c>
      <c r="D9" s="13">
        <v>37588139.969999984</v>
      </c>
      <c r="E9" s="14"/>
      <c r="F9" s="66"/>
      <c r="G9" s="66"/>
    </row>
    <row r="10" spans="1:7">
      <c r="A10">
        <v>1010101</v>
      </c>
      <c r="B10" s="9" t="s">
        <v>8</v>
      </c>
      <c r="D10" s="15"/>
      <c r="E10" s="11">
        <f>+D11</f>
        <v>0</v>
      </c>
      <c r="F10" s="66"/>
      <c r="G10" s="66"/>
    </row>
    <row r="11" spans="1:7">
      <c r="A11">
        <v>101010101</v>
      </c>
      <c r="B11" s="9" t="s">
        <v>9</v>
      </c>
      <c r="D11" s="15">
        <v>0</v>
      </c>
      <c r="E11" s="14"/>
      <c r="F11" s="66"/>
      <c r="G11" s="66"/>
    </row>
    <row r="12" spans="1:7">
      <c r="A12">
        <v>1010101</v>
      </c>
      <c r="B12" s="9" t="s">
        <v>10</v>
      </c>
      <c r="E12" s="13">
        <v>50000</v>
      </c>
      <c r="F12" s="66"/>
      <c r="G12" s="66"/>
    </row>
    <row r="13" spans="1:7">
      <c r="A13">
        <v>101010103</v>
      </c>
      <c r="B13" s="3" t="s">
        <v>11</v>
      </c>
      <c r="C13" s="16"/>
      <c r="D13" s="17">
        <v>50000</v>
      </c>
      <c r="E13" s="18"/>
      <c r="F13" s="66"/>
      <c r="G13" s="66"/>
    </row>
    <row r="14" spans="1:7" ht="25.5">
      <c r="A14">
        <v>1010102</v>
      </c>
      <c r="B14" s="3" t="s">
        <v>12</v>
      </c>
      <c r="C14" s="19"/>
      <c r="E14" s="20">
        <f>E15</f>
        <v>37538139.969999984</v>
      </c>
      <c r="F14" s="66"/>
      <c r="G14" s="66"/>
    </row>
    <row r="15" spans="1:7">
      <c r="A15">
        <v>101010201</v>
      </c>
      <c r="B15" s="3" t="s">
        <v>13</v>
      </c>
      <c r="C15" s="19"/>
      <c r="E15" s="20">
        <f>D16+D17+D18+D19+D21+D20</f>
        <v>37538139.969999984</v>
      </c>
      <c r="F15" s="66"/>
      <c r="G15" s="66"/>
    </row>
    <row r="16" spans="1:7">
      <c r="A16">
        <v>10101020102</v>
      </c>
      <c r="B16" s="9" t="s">
        <v>14</v>
      </c>
      <c r="C16" s="16"/>
      <c r="D16" s="21">
        <v>0</v>
      </c>
      <c r="E16" s="18"/>
      <c r="F16" s="66"/>
      <c r="G16" s="66"/>
    </row>
    <row r="17" spans="1:7">
      <c r="A17">
        <v>10101020103</v>
      </c>
      <c r="B17" s="9" t="s">
        <v>15</v>
      </c>
      <c r="C17" s="19"/>
      <c r="D17" s="17">
        <v>1333092.2199999997</v>
      </c>
      <c r="E17" s="18"/>
      <c r="F17" s="66"/>
      <c r="G17" s="66"/>
    </row>
    <row r="18" spans="1:7" ht="18.75">
      <c r="A18">
        <v>10101020105</v>
      </c>
      <c r="B18" s="22" t="s">
        <v>16</v>
      </c>
      <c r="C18" s="23"/>
      <c r="D18" s="24">
        <v>35073127.05999998</v>
      </c>
      <c r="E18" s="8"/>
      <c r="F18" s="66"/>
      <c r="G18" s="66"/>
    </row>
    <row r="19" spans="1:7">
      <c r="A19">
        <v>10101020106</v>
      </c>
      <c r="B19" s="9" t="s">
        <v>17</v>
      </c>
      <c r="C19" s="25"/>
      <c r="D19" s="26">
        <v>27226.879999999976</v>
      </c>
      <c r="E19" s="27"/>
      <c r="F19" s="66"/>
      <c r="G19" s="66"/>
    </row>
    <row r="20" spans="1:7">
      <c r="A20">
        <v>10101020108</v>
      </c>
      <c r="B20" s="9" t="s">
        <v>18</v>
      </c>
      <c r="C20" s="25"/>
      <c r="D20" s="26">
        <v>261697.70000000007</v>
      </c>
      <c r="E20" s="27"/>
      <c r="F20" s="66"/>
      <c r="G20" s="66"/>
    </row>
    <row r="21" spans="1:7">
      <c r="A21">
        <v>10101020110</v>
      </c>
      <c r="B21" s="9" t="s">
        <v>19</v>
      </c>
      <c r="C21" s="25"/>
      <c r="D21" s="26">
        <v>842996.10999999987</v>
      </c>
      <c r="E21" s="27"/>
      <c r="F21" s="66"/>
      <c r="G21" s="66"/>
    </row>
    <row r="22" spans="1:7">
      <c r="A22">
        <v>106</v>
      </c>
      <c r="B22" s="3" t="s">
        <v>20</v>
      </c>
      <c r="C22" s="16"/>
      <c r="D22" s="28"/>
      <c r="E22" s="29">
        <f>E24+E39</f>
        <v>7387353.290000001</v>
      </c>
      <c r="F22" s="66"/>
      <c r="G22" s="66"/>
    </row>
    <row r="23" spans="1:7">
      <c r="A23">
        <v>10601</v>
      </c>
      <c r="B23" s="3" t="s">
        <v>7</v>
      </c>
      <c r="C23" s="19"/>
      <c r="D23" s="21">
        <v>7387353.290000001</v>
      </c>
      <c r="F23" s="66"/>
      <c r="G23" s="66"/>
    </row>
    <row r="24" spans="1:7" ht="18.75">
      <c r="A24">
        <v>1060101</v>
      </c>
      <c r="B24" s="3" t="s">
        <v>21</v>
      </c>
      <c r="C24" s="1"/>
      <c r="E24" s="8">
        <f>D25+D26+D27+D28+D29+D30+D31+D32+D33+D34+D35+D36+D37+D38</f>
        <v>815675.83000000007</v>
      </c>
      <c r="F24" s="66"/>
      <c r="G24" s="66"/>
    </row>
    <row r="25" spans="1:7">
      <c r="A25">
        <v>106010101</v>
      </c>
      <c r="B25" s="30" t="s">
        <v>22</v>
      </c>
      <c r="C25" s="31"/>
      <c r="D25" s="32">
        <v>3870.58</v>
      </c>
      <c r="E25" s="14"/>
      <c r="F25" s="66"/>
      <c r="G25" s="66"/>
    </row>
    <row r="26" spans="1:7">
      <c r="A26">
        <v>106010102</v>
      </c>
      <c r="B26" s="30" t="s">
        <v>23</v>
      </c>
      <c r="C26" s="16"/>
      <c r="D26" s="32">
        <v>21860.25</v>
      </c>
      <c r="E26" s="18"/>
      <c r="F26" s="66"/>
      <c r="G26" s="66"/>
    </row>
    <row r="27" spans="1:7">
      <c r="A27">
        <v>106010103</v>
      </c>
      <c r="B27" s="30" t="s">
        <v>24</v>
      </c>
      <c r="C27" s="19"/>
      <c r="D27" s="32">
        <v>271500</v>
      </c>
      <c r="E27" s="18"/>
      <c r="F27" s="66"/>
      <c r="G27" s="66"/>
    </row>
    <row r="28" spans="1:7">
      <c r="A28">
        <v>106010104</v>
      </c>
      <c r="B28" s="30" t="s">
        <v>25</v>
      </c>
      <c r="C28" s="16"/>
      <c r="D28" s="32">
        <v>15540</v>
      </c>
      <c r="E28" s="18"/>
      <c r="F28" s="66"/>
      <c r="G28" s="66"/>
    </row>
    <row r="29" spans="1:7">
      <c r="A29">
        <v>106010105</v>
      </c>
      <c r="B29" s="30" t="s">
        <v>26</v>
      </c>
      <c r="C29" s="19"/>
      <c r="D29" s="32">
        <v>14905</v>
      </c>
      <c r="E29" s="18"/>
      <c r="F29" s="12"/>
      <c r="G29" s="12"/>
    </row>
    <row r="30" spans="1:7">
      <c r="A30">
        <v>106010108</v>
      </c>
      <c r="B30" s="33" t="s">
        <v>27</v>
      </c>
      <c r="C30" s="31"/>
      <c r="D30" s="32">
        <v>90000</v>
      </c>
      <c r="E30" s="14"/>
    </row>
    <row r="31" spans="1:7">
      <c r="A31">
        <v>106010112</v>
      </c>
      <c r="B31" s="33" t="s">
        <v>28</v>
      </c>
      <c r="C31" s="31"/>
      <c r="D31" s="32">
        <v>60000</v>
      </c>
      <c r="E31" s="14"/>
    </row>
    <row r="32" spans="1:7">
      <c r="A32">
        <v>106010119</v>
      </c>
      <c r="B32" s="34" t="s">
        <v>29</v>
      </c>
      <c r="C32" s="31"/>
      <c r="D32" s="32">
        <v>70000</v>
      </c>
      <c r="E32" s="14"/>
    </row>
    <row r="33" spans="1:7">
      <c r="A33">
        <v>106010120</v>
      </c>
      <c r="B33" s="34" t="s">
        <v>30</v>
      </c>
      <c r="C33" s="31"/>
      <c r="D33" s="32">
        <v>40000</v>
      </c>
      <c r="E33" s="14"/>
    </row>
    <row r="34" spans="1:7">
      <c r="A34">
        <v>106010121</v>
      </c>
      <c r="B34" s="35" t="s">
        <v>31</v>
      </c>
      <c r="C34" s="36"/>
      <c r="D34" s="37">
        <v>30000</v>
      </c>
      <c r="E34" s="14"/>
    </row>
    <row r="35" spans="1:7">
      <c r="A35">
        <v>106010122</v>
      </c>
      <c r="B35" s="35" t="s">
        <v>32</v>
      </c>
      <c r="C35" s="36"/>
      <c r="D35" s="37">
        <v>75000</v>
      </c>
      <c r="E35" s="14"/>
    </row>
    <row r="36" spans="1:7">
      <c r="A36">
        <v>106010123</v>
      </c>
      <c r="B36" s="38" t="s">
        <v>33</v>
      </c>
      <c r="C36" s="39"/>
      <c r="D36" s="37">
        <v>36000</v>
      </c>
      <c r="E36" s="28"/>
    </row>
    <row r="37" spans="1:7">
      <c r="A37">
        <v>106010124</v>
      </c>
      <c r="B37" s="41" t="s">
        <v>34</v>
      </c>
      <c r="C37" s="39"/>
      <c r="D37" s="37">
        <v>51000</v>
      </c>
      <c r="E37" s="42"/>
    </row>
    <row r="38" spans="1:7">
      <c r="A38">
        <v>106010125</v>
      </c>
      <c r="B38" s="41" t="s">
        <v>35</v>
      </c>
      <c r="C38" s="39"/>
      <c r="D38" s="37">
        <v>36000</v>
      </c>
      <c r="E38" s="28"/>
    </row>
    <row r="39" spans="1:7">
      <c r="A39">
        <v>1060102</v>
      </c>
      <c r="B39" s="43" t="s">
        <v>36</v>
      </c>
      <c r="C39" s="44"/>
      <c r="D39" s="32"/>
      <c r="E39" s="45">
        <f>D40</f>
        <v>6571677.4600000009</v>
      </c>
    </row>
    <row r="40" spans="1:7">
      <c r="A40">
        <v>106010203</v>
      </c>
      <c r="B40" s="43" t="s">
        <v>37</v>
      </c>
      <c r="C40" s="44"/>
      <c r="D40" s="32">
        <v>6571677.4600000009</v>
      </c>
      <c r="E40" s="28"/>
    </row>
    <row r="41" spans="1:7">
      <c r="A41">
        <v>11</v>
      </c>
      <c r="B41" s="43" t="s">
        <v>38</v>
      </c>
      <c r="C41" s="44"/>
      <c r="D41" s="32"/>
      <c r="E41" s="45">
        <f>D42</f>
        <v>62084586.899999991</v>
      </c>
    </row>
    <row r="42" spans="1:7">
      <c r="A42">
        <v>1103</v>
      </c>
      <c r="B42" s="43" t="s">
        <v>39</v>
      </c>
      <c r="C42" s="44"/>
      <c r="D42" s="32">
        <v>62084586.899999991</v>
      </c>
      <c r="E42" s="28"/>
      <c r="G42" s="40"/>
    </row>
    <row r="43" spans="1:7">
      <c r="A43">
        <v>110301</v>
      </c>
      <c r="B43" s="43" t="s">
        <v>40</v>
      </c>
      <c r="C43" s="44"/>
      <c r="D43" s="32">
        <v>62084586.899999991</v>
      </c>
      <c r="E43" s="28"/>
      <c r="G43" s="40"/>
    </row>
    <row r="44" spans="1:7">
      <c r="A44">
        <v>11030101</v>
      </c>
      <c r="B44" s="43" t="s">
        <v>41</v>
      </c>
      <c r="C44" s="44"/>
      <c r="D44" s="32">
        <v>38787166.299999997</v>
      </c>
      <c r="E44" s="28"/>
      <c r="G44" s="6"/>
    </row>
    <row r="45" spans="1:7" ht="25.5">
      <c r="A45">
        <v>11030102</v>
      </c>
      <c r="B45" s="43" t="s">
        <v>42</v>
      </c>
      <c r="C45" s="44"/>
      <c r="D45" s="32">
        <v>47512814.359999992</v>
      </c>
      <c r="E45" s="28"/>
    </row>
    <row r="46" spans="1:7">
      <c r="A46">
        <v>11030103</v>
      </c>
      <c r="B46" s="43" t="s">
        <v>43</v>
      </c>
      <c r="C46" s="44"/>
      <c r="D46" s="32">
        <v>43557500.469999999</v>
      </c>
      <c r="E46" s="28"/>
    </row>
    <row r="47" spans="1:7">
      <c r="A47">
        <v>11030105</v>
      </c>
      <c r="B47" s="43" t="s">
        <v>44</v>
      </c>
      <c r="C47" s="44"/>
      <c r="D47" s="32">
        <v>4068466.33</v>
      </c>
      <c r="E47" s="28"/>
      <c r="G47" s="6"/>
    </row>
    <row r="48" spans="1:7">
      <c r="A48">
        <v>11030106</v>
      </c>
      <c r="B48" s="43" t="s">
        <v>45</v>
      </c>
      <c r="C48" s="44"/>
      <c r="D48" s="32">
        <v>430313.80000000005</v>
      </c>
      <c r="E48" s="28"/>
    </row>
    <row r="49" spans="1:5">
      <c r="A49">
        <v>11030199</v>
      </c>
      <c r="B49" s="43" t="s">
        <v>46</v>
      </c>
      <c r="C49" s="44"/>
      <c r="D49" s="32">
        <v>-72271674.359999999</v>
      </c>
      <c r="E49" s="28"/>
    </row>
    <row r="50" spans="1:5">
      <c r="A50">
        <v>1103019901</v>
      </c>
      <c r="B50" s="43" t="s">
        <v>41</v>
      </c>
      <c r="C50" s="44"/>
      <c r="D50" s="32">
        <v>-17092041.309999999</v>
      </c>
      <c r="E50" s="28"/>
    </row>
    <row r="51" spans="1:5">
      <c r="A51">
        <v>1103019902</v>
      </c>
      <c r="B51" s="43" t="s">
        <v>47</v>
      </c>
      <c r="C51" s="44"/>
      <c r="D51" s="32">
        <v>-19803799.77</v>
      </c>
      <c r="E51" s="28"/>
    </row>
    <row r="52" spans="1:5">
      <c r="A52">
        <v>1103019903</v>
      </c>
      <c r="B52" s="43" t="s">
        <v>48</v>
      </c>
      <c r="C52" s="44"/>
      <c r="D52" s="32">
        <v>-28019917.130000006</v>
      </c>
      <c r="E52" s="28"/>
    </row>
    <row r="53" spans="1:5">
      <c r="A53">
        <v>1103019904</v>
      </c>
      <c r="B53" s="43" t="s">
        <v>49</v>
      </c>
      <c r="C53" s="44"/>
      <c r="D53" s="32">
        <v>-5629358.3799999999</v>
      </c>
      <c r="E53" s="28"/>
    </row>
    <row r="54" spans="1:5">
      <c r="A54">
        <v>1103019905</v>
      </c>
      <c r="B54" s="43" t="s">
        <v>44</v>
      </c>
      <c r="C54" s="44"/>
      <c r="D54" s="32">
        <v>-1726557.77</v>
      </c>
      <c r="E54" s="28"/>
    </row>
    <row r="55" spans="1:5">
      <c r="A55" s="46">
        <v>1104</v>
      </c>
      <c r="B55" s="47" t="s">
        <v>50</v>
      </c>
      <c r="C55" s="44"/>
      <c r="D55" s="45"/>
      <c r="E55" s="45">
        <f>+D56</f>
        <v>6610737.4100000001</v>
      </c>
    </row>
    <row r="56" spans="1:5">
      <c r="A56" s="46">
        <v>110401</v>
      </c>
      <c r="B56" s="47" t="s">
        <v>50</v>
      </c>
      <c r="C56" s="44"/>
      <c r="D56" s="45">
        <v>6610737.4100000001</v>
      </c>
      <c r="E56" s="28"/>
    </row>
    <row r="57" spans="1:5">
      <c r="A57">
        <v>11040101</v>
      </c>
      <c r="B57" s="43" t="s">
        <v>51</v>
      </c>
      <c r="C57" s="44"/>
      <c r="D57" s="32"/>
      <c r="E57" s="28"/>
    </row>
    <row r="58" spans="1:5" ht="25.5">
      <c r="A58">
        <v>11040102</v>
      </c>
      <c r="B58" s="43" t="s">
        <v>52</v>
      </c>
      <c r="C58" s="44"/>
      <c r="D58" s="32">
        <v>10650670.34</v>
      </c>
      <c r="E58" s="28"/>
    </row>
    <row r="59" spans="1:5">
      <c r="A59">
        <v>110401998</v>
      </c>
      <c r="B59" s="47" t="s">
        <v>53</v>
      </c>
      <c r="C59" s="44"/>
      <c r="D59" s="32"/>
      <c r="E59" s="28"/>
    </row>
    <row r="60" spans="1:5">
      <c r="A60">
        <v>110401998</v>
      </c>
      <c r="B60" s="43" t="s">
        <v>50</v>
      </c>
      <c r="C60" s="44"/>
      <c r="D60" s="32"/>
      <c r="E60" s="28"/>
    </row>
    <row r="61" spans="1:5">
      <c r="A61">
        <v>11040199801</v>
      </c>
      <c r="B61" s="43" t="s">
        <v>54</v>
      </c>
      <c r="C61" s="44"/>
      <c r="D61" s="32"/>
      <c r="E61" s="28"/>
    </row>
    <row r="62" spans="1:5" ht="25.5">
      <c r="A62">
        <v>11040199802</v>
      </c>
      <c r="B62" s="43" t="s">
        <v>55</v>
      </c>
      <c r="C62" s="44"/>
      <c r="D62" s="32">
        <v>-4039932.93</v>
      </c>
      <c r="E62" s="28"/>
    </row>
    <row r="63" spans="1:5">
      <c r="B63" s="47"/>
      <c r="C63" s="44"/>
      <c r="D63" s="28"/>
      <c r="E63" s="45"/>
    </row>
    <row r="64" spans="1:5">
      <c r="A64">
        <v>2</v>
      </c>
      <c r="B64" s="47" t="s">
        <v>56</v>
      </c>
      <c r="C64" s="44"/>
      <c r="D64" s="28"/>
      <c r="E64" s="45">
        <f>D65</f>
        <v>8939977.0700000003</v>
      </c>
    </row>
    <row r="65" spans="1:7">
      <c r="A65">
        <v>20</v>
      </c>
      <c r="B65" s="47" t="s">
        <v>57</v>
      </c>
      <c r="C65" s="44"/>
      <c r="D65" s="45">
        <v>8939977.0700000003</v>
      </c>
      <c r="E65" s="45"/>
    </row>
    <row r="66" spans="1:7">
      <c r="A66">
        <v>201</v>
      </c>
      <c r="B66" s="47" t="s">
        <v>7</v>
      </c>
      <c r="C66" s="44"/>
      <c r="D66" s="45">
        <v>6380814.7000000002</v>
      </c>
      <c r="E66" s="45"/>
    </row>
    <row r="67" spans="1:7">
      <c r="A67">
        <v>2010101</v>
      </c>
      <c r="B67" s="47" t="s">
        <v>58</v>
      </c>
      <c r="C67" s="44"/>
      <c r="D67" s="32">
        <v>6380814.7000000002</v>
      </c>
      <c r="E67" s="45"/>
    </row>
    <row r="68" spans="1:7">
      <c r="A68">
        <v>2010102</v>
      </c>
      <c r="B68" s="47" t="s">
        <v>59</v>
      </c>
      <c r="C68" s="44"/>
      <c r="D68" s="45">
        <v>2556374.7600000002</v>
      </c>
      <c r="E68" s="45"/>
      <c r="G68" s="6"/>
    </row>
    <row r="69" spans="1:7" ht="25.5">
      <c r="B69" s="47" t="s">
        <v>60</v>
      </c>
      <c r="C69" s="44"/>
      <c r="D69" s="45">
        <v>2787.61</v>
      </c>
      <c r="E69" s="45"/>
      <c r="G69" s="6"/>
    </row>
    <row r="70" spans="1:7">
      <c r="B70" s="47" t="s">
        <v>61</v>
      </c>
      <c r="C70" s="44"/>
      <c r="D70" s="45">
        <v>777.97</v>
      </c>
      <c r="E70" s="45"/>
      <c r="G70" s="6"/>
    </row>
    <row r="71" spans="1:7">
      <c r="B71" s="47" t="s">
        <v>62</v>
      </c>
      <c r="C71" s="44"/>
      <c r="D71" s="45">
        <v>2009.64</v>
      </c>
      <c r="E71" s="45"/>
      <c r="G71" s="6"/>
    </row>
    <row r="72" spans="1:7">
      <c r="B72" s="47"/>
      <c r="C72" s="44"/>
      <c r="D72" s="45"/>
      <c r="E72" s="45"/>
      <c r="G72" s="6"/>
    </row>
    <row r="73" spans="1:7">
      <c r="A73">
        <v>3</v>
      </c>
      <c r="B73" s="47" t="s">
        <v>63</v>
      </c>
      <c r="C73" s="44"/>
      <c r="D73" s="45"/>
      <c r="E73" s="21">
        <f>D74</f>
        <v>104730840.49999997</v>
      </c>
    </row>
    <row r="74" spans="1:7">
      <c r="A74">
        <v>30</v>
      </c>
      <c r="B74" s="47" t="s">
        <v>64</v>
      </c>
      <c r="C74" s="44"/>
      <c r="D74" s="21">
        <v>104730840.49999997</v>
      </c>
      <c r="E74" s="45"/>
    </row>
    <row r="75" spans="1:7">
      <c r="A75">
        <v>301</v>
      </c>
      <c r="B75" s="47" t="s">
        <v>65</v>
      </c>
      <c r="C75" s="44"/>
      <c r="D75" s="21">
        <v>64329165.399999999</v>
      </c>
      <c r="E75" s="45"/>
    </row>
    <row r="76" spans="1:7">
      <c r="A76">
        <v>30101</v>
      </c>
      <c r="B76" s="47" t="s">
        <v>66</v>
      </c>
      <c r="C76" s="44"/>
      <c r="D76" s="21">
        <v>1112000</v>
      </c>
      <c r="E76" s="45"/>
    </row>
    <row r="77" spans="1:7">
      <c r="A77">
        <v>302</v>
      </c>
      <c r="B77" s="47" t="s">
        <v>67</v>
      </c>
      <c r="C77" s="44"/>
      <c r="D77" s="21">
        <v>5673960.8300000001</v>
      </c>
      <c r="E77" s="45"/>
    </row>
    <row r="78" spans="1:7">
      <c r="A78">
        <v>303</v>
      </c>
      <c r="B78" s="47" t="s">
        <v>68</v>
      </c>
      <c r="C78" s="44"/>
      <c r="D78" s="21">
        <v>-11492926.23</v>
      </c>
      <c r="E78" s="45"/>
    </row>
    <row r="79" spans="1:7">
      <c r="A79">
        <v>304</v>
      </c>
      <c r="B79" s="47" t="s">
        <v>69</v>
      </c>
      <c r="C79" s="44"/>
      <c r="D79" s="21">
        <v>4594133.03</v>
      </c>
      <c r="E79" s="45"/>
    </row>
    <row r="80" spans="1:7">
      <c r="A80">
        <v>305</v>
      </c>
      <c r="B80" s="47" t="s">
        <v>70</v>
      </c>
      <c r="C80" s="44"/>
      <c r="D80" s="21">
        <v>40514507.469999969</v>
      </c>
      <c r="E80" s="45"/>
    </row>
    <row r="81" spans="2:7">
      <c r="B81" s="47"/>
      <c r="C81" s="44"/>
      <c r="D81" s="28"/>
      <c r="E81" s="45"/>
    </row>
    <row r="82" spans="2:7" ht="17.25">
      <c r="B82" s="63" t="s">
        <v>71</v>
      </c>
      <c r="C82" s="48"/>
      <c r="D82" s="49" t="s">
        <v>72</v>
      </c>
      <c r="E82" s="50"/>
      <c r="F82" s="51"/>
    </row>
    <row r="83" spans="2:7" ht="17.25">
      <c r="B83" s="52"/>
      <c r="C83" s="48"/>
      <c r="D83" s="53"/>
      <c r="E83" s="54"/>
      <c r="G83" s="6"/>
    </row>
    <row r="84" spans="2:7" ht="17.25">
      <c r="B84" s="52"/>
      <c r="C84" s="48"/>
      <c r="D84" s="53"/>
      <c r="E84" s="54"/>
      <c r="G84" s="6"/>
    </row>
    <row r="85" spans="2:7" ht="17.25">
      <c r="B85" s="52"/>
      <c r="C85" s="48"/>
      <c r="D85" s="53"/>
      <c r="E85" s="54"/>
      <c r="G85" s="6"/>
    </row>
    <row r="86" spans="2:7" ht="17.25">
      <c r="B86" s="52"/>
      <c r="C86" s="48"/>
      <c r="D86" s="53"/>
      <c r="E86" s="54"/>
    </row>
    <row r="87" spans="2:7">
      <c r="B87" s="55"/>
      <c r="C87" s="48"/>
      <c r="D87" s="56"/>
      <c r="E87" s="57"/>
      <c r="F87" s="58"/>
      <c r="G87" s="58"/>
    </row>
    <row r="88" spans="2:7">
      <c r="B88" s="59" t="s">
        <v>73</v>
      </c>
      <c r="C88" s="60"/>
      <c r="D88" s="61"/>
      <c r="E88" s="65" t="s">
        <v>74</v>
      </c>
      <c r="F88" s="65"/>
      <c r="G88" s="65"/>
    </row>
    <row r="89" spans="2:7">
      <c r="B89" s="46"/>
      <c r="C89" s="46"/>
      <c r="D89" s="62"/>
      <c r="E89" s="46"/>
      <c r="F89" s="46"/>
    </row>
  </sheetData>
  <mergeCells count="5">
    <mergeCell ref="B1:E1"/>
    <mergeCell ref="B2:E2"/>
    <mergeCell ref="B3:E3"/>
    <mergeCell ref="B4:E4"/>
    <mergeCell ref="E88:G88"/>
  </mergeCells>
  <pageMargins left="0.70866141732283472" right="0.70866141732283472" top="0.74803149606299213" bottom="0.74803149606299213" header="0.31496062992125984" footer="0.31496062992125984"/>
  <pageSetup paperSize="9" scale="7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Suanny Colon</dc:creator>
  <cp:lastModifiedBy>l.dilone</cp:lastModifiedBy>
  <cp:lastPrinted>2023-11-08T20:39:00Z</cp:lastPrinted>
  <dcterms:created xsi:type="dcterms:W3CDTF">2023-11-08T20:34:09Z</dcterms:created>
  <dcterms:modified xsi:type="dcterms:W3CDTF">2023-11-09T12:16:39Z</dcterms:modified>
</cp:coreProperties>
</file>